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es.AES-AISDPG\Desktop\"/>
    </mc:Choice>
  </mc:AlternateContent>
  <xr:revisionPtr revIDLastSave="0" documentId="8_{27B0838F-EA62-4FF0-ACB0-564C9383FD40}" xr6:coauthVersionLast="47" xr6:coauthVersionMax="47" xr10:uidLastSave="{00000000-0000-0000-0000-000000000000}"/>
  <bookViews>
    <workbookView xWindow="-120" yWindow="-120" windowWidth="24240" windowHeight="13020" xr2:uid="{1517F048-F4CE-4647-A95A-E84BA1DB7A2A}"/>
  </bookViews>
  <sheets>
    <sheet name="Salariés et rentiers" sheetId="1" r:id="rId1"/>
  </sheets>
  <definedNames>
    <definedName name="_xlnm.Print_Area" localSheetId="0">'Salariés et rentiers'!$A$1:$G$44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D31" i="1"/>
  <c r="G29" i="1" l="1"/>
  <c r="D29" i="1"/>
  <c r="G35" i="1"/>
  <c r="D35" i="1"/>
  <c r="G34" i="1"/>
  <c r="D34" i="1"/>
  <c r="G33" i="1"/>
  <c r="D33" i="1"/>
  <c r="G30" i="1"/>
  <c r="D30" i="1"/>
  <c r="G28" i="1"/>
  <c r="D28" i="1"/>
  <c r="G27" i="1"/>
  <c r="D27" i="1"/>
  <c r="G32" i="1" l="1"/>
  <c r="G36" i="1" s="1"/>
  <c r="D32" i="1"/>
  <c r="D36" i="1" s="1"/>
  <c r="C38" i="1" l="1"/>
</calcChain>
</file>

<file path=xl/sharedStrings.xml><?xml version="1.0" encoding="utf-8"?>
<sst xmlns="http://schemas.openxmlformats.org/spreadsheetml/2006/main" count="53" uniqueCount="41">
  <si>
    <t xml:space="preserve">Calcul du tarif de garde </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</si>
  <si>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</si>
  <si>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</si>
  <si>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Année scolaire</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</si>
  <si>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</si>
  <si>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</si>
  <si>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</si>
  <si>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</si>
  <si>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</si>
  <si>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</si>
  <si>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</si>
  <si>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</si>
  <si>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</si>
  <si>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Familles en concubinage</t>
  </si>
  <si>
    <t>remplir les deux colonnes en fonction des données du dernier avis de taxation en vigueur</t>
  </si>
  <si>
    <t>ne remplir que les cases colorées mettre les valeurs en positif / en cas de fortune imp. négative, mettre 0</t>
  </si>
  <si>
    <t>Père</t>
  </si>
  <si>
    <t>revenu déterminant</t>
  </si>
  <si>
    <t>+ 4.110</t>
  </si>
  <si>
    <t>primes caisse maladie</t>
  </si>
  <si>
    <t>+ 4.120</t>
  </si>
  <si>
    <t>autres primes et cotisations</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</si>
  <si>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</si>
  <si>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</si>
  <si>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</si>
  <si>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</si>
  <si>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</si>
  <si>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</si>
  <si>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</si>
  <si>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</si>
  <si>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</si>
  <si>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</si>
  <si>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</si>
  <si>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</si>
  <si>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selon tabelle approuvée par l'AISDPG,                        entrée en vigueur le 01.08.2018</t>
  </si>
  <si>
    <t xml:space="preserve">!!! Cette feuille de calcul n'a qu'une valeur indicative,                                                                                                                                                    le tarif définitif est calculé par l'AISDPG sur la base du dernier avis de taxation présenté </t>
  </si>
  <si>
    <t>réduction de primes</t>
  </si>
  <si>
    <t>-  4.115</t>
  </si>
  <si>
    <t>Indépendant</t>
  </si>
  <si>
    <t xml:space="preserve">b) pour les personnes ayant une activité indépendante : les primes et cotisations d’assurance (codes 4.110), les autres primes et cotisations (code 4.120), le rachat d'années d'assurance (2ème pilier, caisse de pension) pour la part qui excède 15 000 francs (code 4.140), les intérêts passifs privés pour la part qui excède 30 000 francs (code 4.210), les frais d’entretien d’immeubles privés pour la part qui excède 15 000 francs (code 4.310) et le vingtième (5 %) de la fortune imposable (code 7.910).
</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</si>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</sst>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_ &quot;fr.&quot;\ * #,##0.00_ ;_ &quot;fr.&quot;\ * \-#,##0.00_ ;_ &quot;fr.&quot;\ * &quot;-&quot;??_ ;_ @_ "/>
    <numFmt numFmtId="166" formatCode="&quot;fr.&quot;\ #,##0.00;&quot;fr.&quot;\ \-#,##0.00"/>
    <numFmt numFmtId="167" formatCode="#,##0.000"/>
    <numFmt numFmtId="168" formatCode="_-* #,##0.00\ _C_H_F_-;\-* #,##0.00\ _C_H_F_-;_-* &quot;-&quot;??\ _C_H_F_-;_-@_-"/>
  </numFmts>
  <fonts count="23" x14ac:knownFonts="1">
    <font>
      <sz val="10"/>
      <color theme="1"/>
      <name val="Arial"/>
      <family val="2"/>
    </font>
    <font>
      <b/>
      <sz val="14"/>
      <color theme="1"/>
      <name val="Arial Narrow"/>
      <family val="2"/>
    </font>
    <font>
      <sz val="11"/>
      <color theme="1"/>
      <name val="Arial Narrow"/>
      <family val="2"/>
    </font>
    <font>
      <sz val="11"/>
      <name val="Arial Narrow"/>
      <family val="2"/>
    </font>
    <font>
      <b/>
      <sz val="14"/>
      <name val="Arial Narrow"/>
      <family val="2"/>
    </font>
    <font>
      <sz val="10"/>
      <color theme="1"/>
      <name val="Arial Narrow"/>
      <family val="2"/>
    </font>
    <font>
      <sz val="10"/>
      <name val="Arial Narrow"/>
      <family val="2"/>
    </font>
    <font>
      <b/>
      <sz val="12"/>
      <color theme="1"/>
      <name val="Arial Narrow"/>
      <family val="2"/>
    </font>
    <font>
      <sz val="9"/>
      <color theme="1"/>
      <name val="Arial Narrow"/>
      <family val="2"/>
    </font>
    <font>
      <sz val="12"/>
      <color indexed="8"/>
      <name val="Arial Narrow"/>
      <family val="2"/>
    </font>
    <font>
      <sz val="11"/>
      <color indexed="8"/>
      <name val="Wingdings"/>
      <charset val="2"/>
    </font>
    <font>
      <sz val="11"/>
      <color indexed="8"/>
      <name val="Arial Narrow"/>
      <family val="2"/>
    </font>
    <font>
      <i/>
      <sz val="8"/>
      <color theme="1"/>
      <name val="Arial Narrow"/>
      <family val="2"/>
    </font>
    <font>
      <b/>
      <sz val="11"/>
      <color theme="0"/>
      <name val="Arial Narrow"/>
      <family val="2"/>
    </font>
    <font>
      <i/>
      <sz val="9"/>
      <color theme="1"/>
      <name val="Arial Narrow"/>
      <family val="2"/>
    </font>
    <font>
      <sz val="12"/>
      <name val="Arial Narrow"/>
      <family val="2"/>
    </font>
    <font>
      <i/>
      <sz val="10"/>
      <color theme="1"/>
      <name val="Arial Narrow"/>
      <family val="2"/>
    </font>
    <font>
      <b/>
      <sz val="11"/>
      <color theme="1"/>
      <name val="Arial Narrow"/>
      <family val="2"/>
    </font>
    <font>
      <sz val="10"/>
      <color theme="0"/>
      <name val="Arial Narrow"/>
      <family val="2"/>
    </font>
    <font>
      <b/>
      <sz val="12"/>
      <color theme="0"/>
      <name val="Arial Narrow"/>
      <family val="2"/>
    </font>
    <font>
      <b/>
      <sz val="12"/>
      <name val="Arial Narrow"/>
      <family val="2"/>
    </font>
    <font>
      <sz val="11"/>
      <color rgb="FFFF0000"/>
      <name val="Arial Narrow"/>
      <family val="2"/>
    </font>
    <font>
      <sz val="8"/>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s>
  <borders count="8">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70">
    <xf numFmtId="0" fontId="0" fillId="0" borderId="0" xfId="0"/>
    <xf numFmtId="0" fontId="2" fillId="0" borderId="0" xfId="0" applyFont="1"/>
    <xf numFmtId="0" fontId="3" fillId="0" borderId="1" xfId="0" applyFont="1" applyBorder="1"/>
    <xf numFmtId="0" fontId="2" fillId="0" borderId="0" xfId="0" applyFont="1" applyAlignment="1">
      <alignment vertical="top"/>
    </xf>
    <xf numFmtId="0" fontId="3" fillId="0" borderId="1" xfId="0" applyFont="1" applyBorder="1" applyAlignment="1">
      <alignment vertical="top"/>
    </xf>
    <xf numFmtId="0" fontId="1" fillId="0" borderId="0" xfId="0" applyFont="1"/>
    <xf numFmtId="0" fontId="2" fillId="0" borderId="0" xfId="0" applyFont="1" applyAlignment="1">
      <alignment vertical="center"/>
    </xf>
    <xf numFmtId="0" fontId="3" fillId="0" borderId="1" xfId="0" applyFont="1" applyBorder="1" applyAlignment="1">
      <alignment vertical="center"/>
    </xf>
    <xf numFmtId="0" fontId="2" fillId="0" borderId="0" xfId="0" applyFont="1" applyAlignment="1">
      <alignment horizontal="left"/>
    </xf>
    <xf numFmtId="0" fontId="3" fillId="0" borderId="1" xfId="0" applyFont="1" applyBorder="1" applyAlignment="1">
      <alignment horizontal="left"/>
    </xf>
    <xf numFmtId="0" fontId="5" fillId="0" borderId="0" xfId="0" applyFont="1" applyAlignment="1">
      <alignment horizontal="left"/>
    </xf>
    <xf numFmtId="0" fontId="6" fillId="0" borderId="1" xfId="0" applyFont="1" applyBorder="1" applyAlignment="1">
      <alignment horizontal="left"/>
    </xf>
    <xf numFmtId="0" fontId="2" fillId="0" borderId="2" xfId="0" applyFont="1" applyBorder="1"/>
    <xf numFmtId="0" fontId="7"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horizontal="right" wrapText="1" indent="1"/>
    </xf>
    <xf numFmtId="0" fontId="7" fillId="0" borderId="0" xfId="0" applyFont="1"/>
    <xf numFmtId="0" fontId="8" fillId="0" borderId="0" xfId="0" applyFont="1"/>
    <xf numFmtId="0" fontId="14" fillId="0" borderId="0" xfId="0" applyFont="1"/>
    <xf numFmtId="4" fontId="15" fillId="0" borderId="1" xfId="0" applyNumberFormat="1" applyFont="1" applyBorder="1" applyAlignment="1">
      <alignment horizontal="center"/>
    </xf>
    <xf numFmtId="164" fontId="2" fillId="0" borderId="0" xfId="0" applyNumberFormat="1" applyFont="1" applyAlignment="1">
      <alignment horizontal="left" vertical="center"/>
    </xf>
    <xf numFmtId="165" fontId="2" fillId="0" borderId="0" xfId="0" applyNumberFormat="1" applyFont="1" applyAlignment="1">
      <alignment vertical="center"/>
    </xf>
    <xf numFmtId="4" fontId="15" fillId="0" borderId="1" xfId="0" applyNumberFormat="1" applyFont="1" applyBorder="1" applyAlignment="1">
      <alignment horizontal="center" vertical="center"/>
    </xf>
    <xf numFmtId="164" fontId="2" fillId="0" borderId="0" xfId="0" quotePrefix="1" applyNumberFormat="1" applyFont="1" applyAlignment="1">
      <alignment horizontal="left" vertical="center"/>
    </xf>
    <xf numFmtId="0" fontId="2" fillId="0" borderId="0" xfId="0" applyFont="1" applyAlignment="1">
      <alignment vertical="center" wrapText="1"/>
    </xf>
    <xf numFmtId="4" fontId="16" fillId="0" borderId="3" xfId="0" applyNumberFormat="1" applyFont="1" applyBorder="1" applyAlignment="1">
      <alignment vertical="center"/>
    </xf>
    <xf numFmtId="165" fontId="16" fillId="0" borderId="3" xfId="0" applyNumberFormat="1" applyFont="1" applyBorder="1" applyAlignment="1">
      <alignment vertical="center"/>
    </xf>
    <xf numFmtId="0" fontId="16" fillId="0" borderId="0" xfId="0" applyFont="1" applyAlignment="1">
      <alignment vertical="center"/>
    </xf>
    <xf numFmtId="0" fontId="5" fillId="0" borderId="0" xfId="0" applyFont="1" applyAlignment="1">
      <alignment horizontal="left" vertical="center"/>
    </xf>
    <xf numFmtId="164" fontId="2" fillId="0" borderId="0" xfId="0" quotePrefix="1" applyNumberFormat="1" applyFont="1" applyAlignment="1">
      <alignment horizontal="right" vertical="center"/>
    </xf>
    <xf numFmtId="4" fontId="17" fillId="0" borderId="4" xfId="0" applyNumberFormat="1" applyFont="1" applyBorder="1" applyAlignment="1">
      <alignment vertical="center"/>
    </xf>
    <xf numFmtId="165" fontId="17" fillId="0" borderId="4" xfId="0" applyNumberFormat="1" applyFont="1" applyBorder="1" applyAlignment="1">
      <alignment vertical="center"/>
    </xf>
    <xf numFmtId="4" fontId="2" fillId="0" borderId="0" xfId="0" applyNumberFormat="1" applyFont="1" applyAlignment="1">
      <alignment vertical="center"/>
    </xf>
    <xf numFmtId="0" fontId="20" fillId="0" borderId="0" xfId="0" applyFont="1"/>
    <xf numFmtId="0" fontId="3" fillId="0" borderId="0" xfId="0" applyFont="1"/>
    <xf numFmtId="0" fontId="17" fillId="0" borderId="0" xfId="0" applyFont="1"/>
    <xf numFmtId="4" fontId="3" fillId="0" borderId="1" xfId="0" applyNumberFormat="1" applyFont="1" applyBorder="1" applyAlignment="1">
      <alignment horizontal="center"/>
    </xf>
    <xf numFmtId="4" fontId="3" fillId="0" borderId="1" xfId="0" applyNumberFormat="1" applyFont="1" applyBorder="1" applyAlignment="1">
      <alignment horizontal="center" vertical="center"/>
    </xf>
    <xf numFmtId="167" fontId="2" fillId="0" borderId="0" xfId="0" quotePrefix="1" applyNumberFormat="1" applyFont="1" applyAlignment="1">
      <alignment horizontal="left" vertical="center"/>
    </xf>
    <xf numFmtId="4" fontId="17" fillId="0" borderId="0" xfId="0" applyNumberFormat="1" applyFont="1" applyAlignment="1">
      <alignment vertical="center"/>
    </xf>
    <xf numFmtId="165" fontId="17" fillId="0" borderId="0" xfId="0" applyNumberFormat="1"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168" fontId="16" fillId="0" borderId="3" xfId="0" applyNumberFormat="1" applyFont="1" applyBorder="1" applyAlignment="1">
      <alignment vertical="center"/>
    </xf>
    <xf numFmtId="165" fontId="2" fillId="3" borderId="0" xfId="0" applyNumberFormat="1" applyFont="1" applyFill="1" applyAlignment="1" applyProtection="1">
      <alignment vertical="center"/>
      <protection locked="0"/>
    </xf>
    <xf numFmtId="0" fontId="1" fillId="3" borderId="0" xfId="0" applyFont="1" applyFill="1" applyAlignment="1" applyProtection="1">
      <alignment horizontal="center" vertical="center"/>
      <protection locked="0"/>
    </xf>
    <xf numFmtId="0" fontId="8" fillId="0" borderId="0" xfId="0" applyFont="1" applyAlignment="1">
      <alignment horizontal="center" vertical="top"/>
    </xf>
    <xf numFmtId="0" fontId="8" fillId="0" borderId="0" xfId="0" applyFont="1" applyAlignment="1">
      <alignment horizontal="center"/>
    </xf>
    <xf numFmtId="0" fontId="2" fillId="0" borderId="0" xfId="0" applyFont="1" applyAlignment="1">
      <alignment horizontal="center"/>
    </xf>
    <xf numFmtId="0" fontId="17" fillId="0" borderId="0" xfId="0" applyFont="1" applyAlignment="1">
      <alignment horizontal="right" vertical="center" wrapText="1"/>
    </xf>
    <xf numFmtId="0" fontId="18" fillId="2" borderId="5" xfId="0" applyFont="1" applyFill="1" applyBorder="1" applyAlignment="1">
      <alignment horizontal="right" vertical="center" wrapText="1" indent="1"/>
    </xf>
    <xf numFmtId="0" fontId="18" fillId="2" borderId="6" xfId="0" applyFont="1" applyFill="1" applyBorder="1" applyAlignment="1">
      <alignment horizontal="right" vertical="center" wrapText="1" indent="1"/>
    </xf>
    <xf numFmtId="166" fontId="19" fillId="2" borderId="6" xfId="0" applyNumberFormat="1" applyFont="1" applyFill="1" applyBorder="1" applyAlignment="1">
      <alignment horizontal="center" vertical="center"/>
    </xf>
    <xf numFmtId="165" fontId="18" fillId="2" borderId="6" xfId="0" applyNumberFormat="1" applyFont="1" applyFill="1" applyBorder="1" applyAlignment="1">
      <alignment horizontal="right" vertical="center" wrapText="1"/>
    </xf>
    <xf numFmtId="165" fontId="18" fillId="2" borderId="7" xfId="0" applyNumberFormat="1" applyFont="1" applyFill="1" applyBorder="1" applyAlignment="1">
      <alignment horizontal="right" vertical="center" wrapText="1"/>
    </xf>
    <xf numFmtId="0" fontId="2" fillId="0" borderId="2" xfId="0" applyFont="1" applyBorder="1" applyAlignment="1" applyProtection="1">
      <alignment horizontal="right"/>
      <protection locked="0"/>
    </xf>
    <xf numFmtId="0" fontId="2" fillId="0" borderId="2" xfId="0" applyFont="1" applyBorder="1" applyAlignment="1" applyProtection="1">
      <alignment horizontal="center"/>
      <protection locked="0"/>
    </xf>
    <xf numFmtId="0" fontId="21" fillId="0" borderId="0" xfId="0" applyFont="1" applyAlignment="1">
      <alignment horizontal="center" wrapText="1"/>
    </xf>
    <xf numFmtId="0" fontId="7"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right" wrapText="1"/>
    </xf>
    <xf numFmtId="0" fontId="13" fillId="2" borderId="0" xfId="0" applyFont="1" applyFill="1" applyAlignment="1">
      <alignment horizontal="center"/>
    </xf>
    <xf numFmtId="0" fontId="12" fillId="0" borderId="0" xfId="0" applyFont="1" applyAlignment="1">
      <alignment horizontal="center" vertical="top"/>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1"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righ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26</xdr:row>
      <xdr:rowOff>185859</xdr:rowOff>
    </xdr:to>
    <xdr:pic>
      <xdr:nvPicPr>
        <xdr:cNvPr id="2" name="Flèche" descr="Triangle droit pointant sur ">
          <a:extLst>
            <a:ext uri="{FF2B5EF4-FFF2-40B4-BE49-F238E27FC236}">
              <a16:creationId xmlns:a16="http://schemas.microsoft.com/office/drawing/2014/main" id="{D916791D-919E-4AA1-9C6D-E187664B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067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3" name="Flèche" descr="Triangle droit pointant sur ">
          <a:extLst>
            <a:ext uri="{FF2B5EF4-FFF2-40B4-BE49-F238E27FC236}">
              <a16:creationId xmlns:a16="http://schemas.microsoft.com/office/drawing/2014/main" id="{AFED75DB-D5FD-471A-BA74-BEC6FC5219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57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4" name="Flèche" descr="Triangle droit pointant sur ">
          <a:extLst>
            <a:ext uri="{FF2B5EF4-FFF2-40B4-BE49-F238E27FC236}">
              <a16:creationId xmlns:a16="http://schemas.microsoft.com/office/drawing/2014/main" id="{CC9E87F9-EAC5-4A4F-9C0A-5150C68EC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48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30</xdr:row>
      <xdr:rowOff>0</xdr:rowOff>
    </xdr:from>
    <xdr:to>
      <xdr:col>0</xdr:col>
      <xdr:colOff>638175</xdr:colOff>
      <xdr:row>30</xdr:row>
      <xdr:rowOff>180975</xdr:rowOff>
    </xdr:to>
    <xdr:pic>
      <xdr:nvPicPr>
        <xdr:cNvPr id="5" name="Flèche" descr="Triangle droit pointant sur ">
          <a:extLst>
            <a:ext uri="{FF2B5EF4-FFF2-40B4-BE49-F238E27FC236}">
              <a16:creationId xmlns:a16="http://schemas.microsoft.com/office/drawing/2014/main" id="{3D42FE7C-92E3-4D05-9F23-C945F463F7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38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30</xdr:row>
      <xdr:rowOff>9525</xdr:rowOff>
    </xdr:from>
    <xdr:to>
      <xdr:col>0</xdr:col>
      <xdr:colOff>647700</xdr:colOff>
      <xdr:row>31</xdr:row>
      <xdr:rowOff>0</xdr:rowOff>
    </xdr:to>
    <xdr:pic>
      <xdr:nvPicPr>
        <xdr:cNvPr id="6" name="Flèche" descr="Triangle droit pointant sur ">
          <a:extLst>
            <a:ext uri="{FF2B5EF4-FFF2-40B4-BE49-F238E27FC236}">
              <a16:creationId xmlns:a16="http://schemas.microsoft.com/office/drawing/2014/main" id="{0BFDE361-8898-45DE-9821-E9B65BCF9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29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32</xdr:row>
      <xdr:rowOff>9525</xdr:rowOff>
    </xdr:from>
    <xdr:to>
      <xdr:col>0</xdr:col>
      <xdr:colOff>638175</xdr:colOff>
      <xdr:row>33</xdr:row>
      <xdr:rowOff>0</xdr:rowOff>
    </xdr:to>
    <xdr:pic>
      <xdr:nvPicPr>
        <xdr:cNvPr id="7" name="Flèche" descr="Triangle droit pointant sur ">
          <a:extLst>
            <a:ext uri="{FF2B5EF4-FFF2-40B4-BE49-F238E27FC236}">
              <a16:creationId xmlns:a16="http://schemas.microsoft.com/office/drawing/2014/main" id="{6ADC9801-2BB8-4A78-A5C9-706F399F6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210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8" name="Flèche" descr="Triangle droit pointant sur ">
          <a:extLst>
            <a:ext uri="{FF2B5EF4-FFF2-40B4-BE49-F238E27FC236}">
              <a16:creationId xmlns:a16="http://schemas.microsoft.com/office/drawing/2014/main" id="{02464641-0713-4FB2-9830-1CB53DFA6F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400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34</xdr:row>
      <xdr:rowOff>9525</xdr:rowOff>
    </xdr:from>
    <xdr:to>
      <xdr:col>0</xdr:col>
      <xdr:colOff>638175</xdr:colOff>
      <xdr:row>35</xdr:row>
      <xdr:rowOff>0</xdr:rowOff>
    </xdr:to>
    <xdr:pic>
      <xdr:nvPicPr>
        <xdr:cNvPr id="9" name="Flèche" descr="Triangle droit pointant sur ">
          <a:extLst>
            <a:ext uri="{FF2B5EF4-FFF2-40B4-BE49-F238E27FC236}">
              <a16:creationId xmlns:a16="http://schemas.microsoft.com/office/drawing/2014/main" id="{8E99DC01-CF91-44FB-A0B0-D14A6C30F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91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 name="Flèche" descr="Triangle droit pointant sur ">
          <a:extLst>
            <a:ext uri="{FF2B5EF4-FFF2-40B4-BE49-F238E27FC236}">
              <a16:creationId xmlns:a16="http://schemas.microsoft.com/office/drawing/2014/main" id="{44996C29-EB22-48A0-A82A-1EFE819631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1" name="Flèche" descr="Triangle droit pointant sur ">
          <a:extLst>
            <a:ext uri="{FF2B5EF4-FFF2-40B4-BE49-F238E27FC236}">
              <a16:creationId xmlns:a16="http://schemas.microsoft.com/office/drawing/2014/main" id="{75926719-C4E8-4262-B5C8-C338D634DE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146539</xdr:colOff>
      <xdr:row>0</xdr:row>
      <xdr:rowOff>43961</xdr:rowOff>
    </xdr:from>
    <xdr:to>
      <xdr:col>1</xdr:col>
      <xdr:colOff>315058</xdr:colOff>
      <xdr:row>1</xdr:row>
      <xdr:rowOff>244625</xdr:rowOff>
    </xdr:to>
    <xdr:pic>
      <xdr:nvPicPr>
        <xdr:cNvPr id="17" name="Image 16">
          <a:extLst>
            <a:ext uri="{FF2B5EF4-FFF2-40B4-BE49-F238E27FC236}">
              <a16:creationId xmlns:a16="http://schemas.microsoft.com/office/drawing/2014/main" id="{6875EA9A-A950-4D74-9EA8-C39B66F5FBF5}"/>
            </a:ext>
          </a:extLst>
        </xdr:cNvPr>
        <xdr:cNvPicPr>
          <a:picLocks noChangeAspect="1"/>
        </xdr:cNvPicPr>
      </xdr:nvPicPr>
      <xdr:blipFill>
        <a:blip xmlns:r="http://schemas.openxmlformats.org/officeDocument/2006/relationships" r:embed="rId2"/>
        <a:stretch>
          <a:fillRect/>
        </a:stretch>
      </xdr:blipFill>
      <xdr:spPr>
        <a:xfrm>
          <a:off x="146539" y="43961"/>
          <a:ext cx="857250" cy="442452"/>
        </a:xfrm>
        <a:prstGeom prst="rect">
          <a:avLst/>
        </a:prstGeom>
      </xdr:spPr>
    </xdr:pic>
    <xdr:clientData/>
  </xdr:twoCellAnchor>
  <xdr:twoCellAnchor editAs="oneCell">
    <xdr:from>
      <xdr:col>5</xdr:col>
      <xdr:colOff>622788</xdr:colOff>
      <xdr:row>0</xdr:row>
      <xdr:rowOff>43962</xdr:rowOff>
    </xdr:from>
    <xdr:to>
      <xdr:col>6</xdr:col>
      <xdr:colOff>769327</xdr:colOff>
      <xdr:row>3</xdr:row>
      <xdr:rowOff>49934</xdr:rowOff>
    </xdr:to>
    <xdr:pic>
      <xdr:nvPicPr>
        <xdr:cNvPr id="18" name="Image 17">
          <a:extLst>
            <a:ext uri="{FF2B5EF4-FFF2-40B4-BE49-F238E27FC236}">
              <a16:creationId xmlns:a16="http://schemas.microsoft.com/office/drawing/2014/main" id="{A1F6C109-5387-4781-A7C1-85CBA677841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393" t="14038" r="-8393" b="-11845"/>
        <a:stretch/>
      </xdr:blipFill>
      <xdr:spPr bwMode="auto">
        <a:xfrm>
          <a:off x="5312019" y="43962"/>
          <a:ext cx="1099039" cy="643414"/>
        </a:xfrm>
        <a:prstGeom prst="rect">
          <a:avLst/>
        </a:prstGeom>
        <a:noFill/>
        <a:ln>
          <a:noFill/>
        </a:ln>
        <a:extLst>
          <a:ext uri="{53640926-AAD7-44D8-BBD7-CCE9431645EC}">
            <a14:shadowObscured xmlns:a14="http://schemas.microsoft.com/office/drawing/2010/main"/>
          </a:ext>
        </a:extLst>
      </xdr:spPr>
    </xdr:pic>
    <xdr:clientData/>
  </xdr:twoCellAnchor>
  <xdr:oneCellAnchor>
    <xdr:from>
      <xdr:col>0</xdr:col>
      <xdr:colOff>514350</xdr:colOff>
      <xdr:row>28</xdr:row>
      <xdr:rowOff>9525</xdr:rowOff>
    </xdr:from>
    <xdr:ext cx="123825" cy="180975"/>
    <xdr:pic>
      <xdr:nvPicPr>
        <xdr:cNvPr id="19" name="Flèche" descr="Triangle droit pointant sur ">
          <a:extLst>
            <a:ext uri="{FF2B5EF4-FFF2-40B4-BE49-F238E27FC236}">
              <a16:creationId xmlns:a16="http://schemas.microsoft.com/office/drawing/2014/main" id="{26472A8E-1E7A-4B42-93B6-08B4098A8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74044"/>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E4E5-3A93-494A-BF68-1209E6CE5D6A}">
  <dimension ref="A1:K53"/>
  <sheetViews>
    <sheetView showGridLines="0" showZeros="0" tabSelected="1" zoomScale="130" zoomScaleNormal="130" workbookViewId="0">
      <selection activeCell="C13" sqref="C13:G13"/>
    </sheetView>
  </sheetViews>
  <sheetFormatPr baseColWidth="10" defaultColWidth="11.42578125" defaultRowHeight="16.5" x14ac:dyDescent="0.3"/>
  <cols>
    <col min="1" max="1" width="10.28515625" style="1" customWidth="1"/>
    <col min="2" max="2" width="23.7109375" style="1" customWidth="1"/>
    <col min="3" max="4" width="14.28515625" style="1" customWidth="1"/>
    <col min="5" max="5" width="7.7109375" style="1" customWidth="1"/>
    <col min="6" max="7" width="14.28515625" style="1"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66"/>
      <c r="B1" s="66"/>
      <c r="C1" s="66"/>
      <c r="D1" s="66"/>
      <c r="E1" s="66"/>
      <c r="F1" s="66"/>
      <c r="G1" s="66"/>
    </row>
    <row r="2" spans="1:11" s="3" customFormat="1" ht="21" customHeight="1" x14ac:dyDescent="0.2">
      <c r="A2" s="67" t="s">
        <v>0</v>
      </c>
      <c r="B2" s="67" t="s">
        <v>0</v>
      </c>
      <c r="C2" s="67" t="s">
        <v>0</v>
      </c>
      <c r="D2" s="67" t="s">
        <v>0</v>
      </c>
      <c r="E2" s="67" t="s">
        <v>0</v>
      </c>
      <c r="F2" s="67" t="s">
        <v>0</v>
      </c>
      <c r="G2" s="67" t="s">
        <v>0</v>
      </c>
      <c r="J2" s="4"/>
      <c r="K2" s="4"/>
    </row>
    <row r="3" spans="1:11" ht="10.5" customHeight="1" x14ac:dyDescent="0.3"/>
    <row r="4" spans="1:11" ht="18.75" x14ac:dyDescent="0.3">
      <c r="A4" s="5" t="s">
        <v>38</v>
      </c>
    </row>
    <row r="5" spans="1:11" ht="3.75" customHeight="1" x14ac:dyDescent="0.3"/>
    <row r="6" spans="1:11" s="6" customFormat="1" ht="18.75" customHeight="1" x14ac:dyDescent="0.2">
      <c r="A6" s="6" t="s">
        <v>1</v>
      </c>
      <c r="J6" s="7"/>
      <c r="K6" s="7"/>
    </row>
    <row r="7" spans="1:11" s="8" customFormat="1" ht="51.75" customHeight="1" x14ac:dyDescent="0.3">
      <c r="A7" s="68" t="s">
        <v>2</v>
      </c>
      <c r="B7" s="68"/>
      <c r="C7" s="68"/>
      <c r="D7" s="68"/>
      <c r="E7" s="68"/>
      <c r="F7" s="68"/>
      <c r="G7" s="68"/>
      <c r="J7" s="9"/>
      <c r="K7" s="9"/>
    </row>
    <row r="8" spans="1:11" s="10" customFormat="1" ht="40.5" customHeight="1" x14ac:dyDescent="0.2">
      <c r="A8" s="68" t="s">
        <v>39</v>
      </c>
      <c r="B8" s="68"/>
      <c r="C8" s="68"/>
      <c r="D8" s="68"/>
      <c r="E8" s="68"/>
      <c r="F8" s="68"/>
      <c r="G8" s="68"/>
      <c r="J8" s="11"/>
      <c r="K8" s="11"/>
    </row>
    <row r="9" spans="1:11" ht="5.25" customHeight="1" x14ac:dyDescent="0.3">
      <c r="A9" s="12"/>
      <c r="B9" s="12"/>
      <c r="C9" s="12"/>
      <c r="D9" s="12"/>
      <c r="E9" s="12"/>
      <c r="F9" s="12"/>
      <c r="G9" s="12"/>
    </row>
    <row r="10" spans="1:11" ht="18" customHeight="1" x14ac:dyDescent="0.3"/>
    <row r="11" spans="1:11" ht="26.25" customHeight="1" x14ac:dyDescent="0.3">
      <c r="A11" s="13" t="s">
        <v>3</v>
      </c>
      <c r="C11" s="46" t="s">
        <v>40</v>
      </c>
      <c r="D11" s="69"/>
      <c r="E11" s="69"/>
      <c r="F11" s="69"/>
      <c r="G11" s="14"/>
    </row>
    <row r="12" spans="1:11" ht="15" customHeight="1" x14ac:dyDescent="0.3">
      <c r="A12" s="13"/>
      <c r="C12" s="15"/>
      <c r="D12" s="16"/>
      <c r="E12" s="16"/>
      <c r="F12" s="16"/>
      <c r="G12" s="14"/>
    </row>
    <row r="13" spans="1:11" s="6" customFormat="1" ht="22.5" customHeight="1" x14ac:dyDescent="0.2">
      <c r="A13" s="13" t="s">
        <v>4</v>
      </c>
      <c r="C13" s="65"/>
      <c r="D13" s="65"/>
      <c r="E13" s="65"/>
      <c r="F13" s="65"/>
      <c r="G13" s="65"/>
      <c r="J13" s="7"/>
      <c r="K13" s="7"/>
    </row>
    <row r="14" spans="1:11" ht="12.75" customHeight="1" x14ac:dyDescent="0.3">
      <c r="A14" s="17"/>
    </row>
    <row r="15" spans="1:11" x14ac:dyDescent="0.3">
      <c r="A15" s="17" t="s">
        <v>5</v>
      </c>
      <c r="C15" s="49" t="s">
        <v>6</v>
      </c>
      <c r="D15" s="49"/>
      <c r="F15" s="49" t="s">
        <v>7</v>
      </c>
      <c r="G15" s="49"/>
    </row>
    <row r="16" spans="1:11" ht="12.75" customHeight="1" x14ac:dyDescent="0.3">
      <c r="C16" s="47" t="s">
        <v>8</v>
      </c>
      <c r="D16" s="47"/>
      <c r="E16" s="18"/>
      <c r="F16" s="48" t="s">
        <v>8</v>
      </c>
      <c r="G16" s="48"/>
    </row>
    <row r="17" spans="1:11" s="6" customFormat="1" ht="22.5" customHeight="1" x14ac:dyDescent="0.2">
      <c r="A17" s="6" t="s">
        <v>9</v>
      </c>
      <c r="C17" s="64"/>
      <c r="D17" s="64"/>
      <c r="F17" s="64"/>
      <c r="G17" s="64"/>
      <c r="J17" s="7"/>
      <c r="K17" s="7"/>
    </row>
    <row r="18" spans="1:11" ht="9.75" customHeight="1" x14ac:dyDescent="0.3"/>
    <row r="19" spans="1:11" ht="22.5" customHeight="1" x14ac:dyDescent="0.3">
      <c r="A19" s="59" t="s">
        <v>10</v>
      </c>
      <c r="B19" s="59"/>
      <c r="C19" s="59"/>
      <c r="D19" s="59"/>
      <c r="E19" s="59"/>
      <c r="F19" s="59"/>
      <c r="G19" s="59"/>
    </row>
    <row r="20" spans="1:11" ht="4.5" customHeight="1" x14ac:dyDescent="0.3"/>
    <row r="21" spans="1:11" ht="32.25" customHeight="1" x14ac:dyDescent="0.3">
      <c r="A21" s="3" t="s">
        <v>11</v>
      </c>
      <c r="C21" s="60" t="s">
        <v>12</v>
      </c>
      <c r="D21" s="60"/>
      <c r="E21" s="60"/>
      <c r="F21" s="60"/>
      <c r="G21" s="60"/>
    </row>
    <row r="22" spans="1:11" ht="32.25" customHeight="1" x14ac:dyDescent="0.3">
      <c r="A22" s="3" t="s">
        <v>13</v>
      </c>
      <c r="C22" s="60" t="s">
        <v>14</v>
      </c>
      <c r="D22" s="60"/>
      <c r="E22" s="60"/>
      <c r="F22" s="60"/>
      <c r="G22" s="60"/>
      <c r="H22"/>
    </row>
    <row r="23" spans="1:11" ht="6.75" customHeight="1" x14ac:dyDescent="0.3"/>
    <row r="24" spans="1:11" ht="15.75" customHeight="1" x14ac:dyDescent="0.3">
      <c r="A24" s="61" t="s">
        <v>15</v>
      </c>
      <c r="B24" s="61"/>
      <c r="C24" s="62" t="s">
        <v>16</v>
      </c>
      <c r="D24" s="62"/>
      <c r="F24" s="62" t="s">
        <v>7</v>
      </c>
      <c r="G24" s="62"/>
    </row>
    <row r="25" spans="1:11" s="18" customFormat="1" ht="13.5" customHeight="1" x14ac:dyDescent="0.3">
      <c r="A25" s="61"/>
      <c r="B25" s="61"/>
      <c r="C25" s="63" t="s">
        <v>8</v>
      </c>
      <c r="D25" s="63"/>
      <c r="E25" s="19"/>
      <c r="F25" s="63" t="s">
        <v>8</v>
      </c>
      <c r="G25" s="63"/>
      <c r="J25" s="2"/>
      <c r="K25" s="2"/>
    </row>
    <row r="26" spans="1:11" ht="4.5" customHeight="1" x14ac:dyDescent="0.3">
      <c r="I26" s="1">
        <v>1</v>
      </c>
      <c r="J26" s="20">
        <v>0</v>
      </c>
      <c r="K26" s="20">
        <v>45800</v>
      </c>
    </row>
    <row r="27" spans="1:11" s="6" customFormat="1" ht="15" customHeight="1" x14ac:dyDescent="0.25">
      <c r="A27" s="21">
        <v>4.91</v>
      </c>
      <c r="B27" s="6" t="s">
        <v>17</v>
      </c>
      <c r="C27" s="45">
        <v>0</v>
      </c>
      <c r="D27" s="22">
        <f>SUM(C27)</f>
        <v>0</v>
      </c>
      <c r="E27" s="22"/>
      <c r="F27" s="45">
        <v>0</v>
      </c>
      <c r="G27" s="22">
        <f>SUM(F27)</f>
        <v>0</v>
      </c>
      <c r="I27" s="6">
        <v>2</v>
      </c>
      <c r="J27" s="20">
        <v>45801</v>
      </c>
      <c r="K27" s="23">
        <v>51600</v>
      </c>
    </row>
    <row r="28" spans="1:11" s="6" customFormat="1" ht="15" customHeight="1" x14ac:dyDescent="0.3">
      <c r="A28" s="24" t="s">
        <v>18</v>
      </c>
      <c r="B28" s="25" t="s">
        <v>19</v>
      </c>
      <c r="C28" s="45">
        <v>0</v>
      </c>
      <c r="D28" s="22">
        <f>SUM(C28)</f>
        <v>0</v>
      </c>
      <c r="E28" s="22"/>
      <c r="F28" s="45">
        <v>0</v>
      </c>
      <c r="G28" s="22">
        <f>SUM(F28)</f>
        <v>0</v>
      </c>
      <c r="I28" s="1">
        <v>3</v>
      </c>
      <c r="J28" s="20">
        <v>51601</v>
      </c>
      <c r="K28" s="23">
        <v>57400</v>
      </c>
    </row>
    <row r="29" spans="1:11" s="6" customFormat="1" ht="15" customHeight="1" x14ac:dyDescent="0.3">
      <c r="A29" s="24" t="s">
        <v>37</v>
      </c>
      <c r="B29" s="25" t="s">
        <v>36</v>
      </c>
      <c r="C29" s="45">
        <v>0</v>
      </c>
      <c r="D29" s="22">
        <f>SUM(C29)</f>
        <v>0</v>
      </c>
      <c r="E29" s="22"/>
      <c r="F29" s="45">
        <v>0</v>
      </c>
      <c r="G29" s="22">
        <f>SUM(F29)</f>
        <v>0</v>
      </c>
      <c r="I29" s="1"/>
      <c r="J29" s="20"/>
      <c r="K29" s="23"/>
    </row>
    <row r="30" spans="1:11" s="6" customFormat="1" ht="15" customHeight="1" x14ac:dyDescent="0.25">
      <c r="A30" s="24" t="s">
        <v>20</v>
      </c>
      <c r="B30" s="25" t="s">
        <v>21</v>
      </c>
      <c r="C30" s="45">
        <v>0</v>
      </c>
      <c r="D30" s="22">
        <f>SUM(C30)</f>
        <v>0</v>
      </c>
      <c r="E30" s="22"/>
      <c r="F30" s="45">
        <v>0</v>
      </c>
      <c r="G30" s="22">
        <f>SUM(F30)</f>
        <v>0</v>
      </c>
      <c r="I30" s="6">
        <v>4</v>
      </c>
      <c r="J30" s="20">
        <v>57401</v>
      </c>
      <c r="K30" s="23">
        <v>63200</v>
      </c>
    </row>
    <row r="31" spans="1:11" s="6" customFormat="1" ht="15" customHeight="1" x14ac:dyDescent="0.25">
      <c r="A31" s="24" t="s">
        <v>22</v>
      </c>
      <c r="B31" s="25" t="s">
        <v>23</v>
      </c>
      <c r="C31" s="45"/>
      <c r="D31" s="22">
        <f>IF(C31&gt;15000,C31-15000,0)</f>
        <v>0</v>
      </c>
      <c r="E31" s="22"/>
      <c r="F31" s="45">
        <v>0</v>
      </c>
      <c r="G31" s="22">
        <f>IF(F31&gt;15000,F31-15000,0)</f>
        <v>0</v>
      </c>
      <c r="I31" s="6">
        <v>6</v>
      </c>
      <c r="J31" s="20">
        <v>69001</v>
      </c>
      <c r="K31" s="23">
        <v>74800</v>
      </c>
    </row>
    <row r="32" spans="1:11" s="6" customFormat="1" ht="15" customHeight="1" x14ac:dyDescent="0.3">
      <c r="A32" s="21"/>
      <c r="C32" s="26" t="s">
        <v>24</v>
      </c>
      <c r="D32" s="44">
        <f>SUM(D27:D28)+SUM(D30:D31)-D29</f>
        <v>0</v>
      </c>
      <c r="E32" s="28"/>
      <c r="F32" s="26" t="s">
        <v>24</v>
      </c>
      <c r="G32" s="27">
        <f>SUM(G27:G28)+SUM(G30:G31)-G29</f>
        <v>0</v>
      </c>
      <c r="H32" s="6" t="s">
        <v>25</v>
      </c>
      <c r="I32" s="1">
        <v>7</v>
      </c>
      <c r="J32" s="20">
        <v>74801</v>
      </c>
      <c r="K32" s="23">
        <v>80600</v>
      </c>
    </row>
    <row r="33" spans="1:11" s="6" customFormat="1" ht="15" customHeight="1" x14ac:dyDescent="0.25">
      <c r="A33" s="24" t="s">
        <v>26</v>
      </c>
      <c r="B33" s="6" t="s">
        <v>27</v>
      </c>
      <c r="C33" s="45">
        <v>0</v>
      </c>
      <c r="D33" s="22">
        <f>IF(C33&gt;30000,C33-30000,0)</f>
        <v>0</v>
      </c>
      <c r="E33" s="22"/>
      <c r="F33" s="45">
        <v>0</v>
      </c>
      <c r="G33" s="22">
        <f>IF(F33&gt;30000,F33-30000,0)</f>
        <v>0</v>
      </c>
      <c r="I33" s="6">
        <v>8</v>
      </c>
      <c r="J33" s="20">
        <v>80601</v>
      </c>
      <c r="K33" s="23">
        <v>86400</v>
      </c>
    </row>
    <row r="34" spans="1:11" s="6" customFormat="1" ht="15" customHeight="1" x14ac:dyDescent="0.3">
      <c r="A34" s="24" t="s">
        <v>28</v>
      </c>
      <c r="B34" s="6" t="s">
        <v>29</v>
      </c>
      <c r="C34" s="45">
        <v>0</v>
      </c>
      <c r="D34" s="22">
        <f>IF(C34&gt;15000,C34-15000,0)</f>
        <v>0</v>
      </c>
      <c r="E34" s="22"/>
      <c r="F34" s="45">
        <v>0</v>
      </c>
      <c r="G34" s="22">
        <f>IF(F34&gt;15000,F34-15000,0)</f>
        <v>0</v>
      </c>
      <c r="I34" s="1">
        <v>9</v>
      </c>
      <c r="J34" s="20">
        <v>86401</v>
      </c>
      <c r="K34" s="23">
        <v>92200</v>
      </c>
    </row>
    <row r="35" spans="1:11" s="6" customFormat="1" ht="15" customHeight="1" x14ac:dyDescent="0.25">
      <c r="A35" s="24" t="s">
        <v>30</v>
      </c>
      <c r="B35" s="6" t="s">
        <v>31</v>
      </c>
      <c r="C35" s="45"/>
      <c r="D35" s="22">
        <f>SUM(C35*5%)</f>
        <v>0</v>
      </c>
      <c r="E35" s="22"/>
      <c r="F35" s="45">
        <v>0</v>
      </c>
      <c r="G35" s="22">
        <f>SUM(F35*5%)</f>
        <v>0</v>
      </c>
      <c r="I35" s="6">
        <v>10</v>
      </c>
      <c r="J35" s="20">
        <v>92201</v>
      </c>
      <c r="K35" s="23">
        <v>98000</v>
      </c>
    </row>
    <row r="36" spans="1:11" s="6" customFormat="1" ht="15" customHeight="1" thickBot="1" x14ac:dyDescent="0.35">
      <c r="A36" s="29"/>
      <c r="B36" s="30"/>
      <c r="C36" s="31" t="s">
        <v>32</v>
      </c>
      <c r="D36" s="32">
        <f>SUM(D32:D35)</f>
        <v>0</v>
      </c>
      <c r="F36" s="31" t="s">
        <v>32</v>
      </c>
      <c r="G36" s="32">
        <f>SUM(G32:G35)</f>
        <v>0</v>
      </c>
      <c r="I36" s="1">
        <v>11</v>
      </c>
      <c r="J36" s="20">
        <v>98001</v>
      </c>
      <c r="K36" s="23">
        <v>103800</v>
      </c>
    </row>
    <row r="37" spans="1:11" s="6" customFormat="1" ht="20.25" customHeight="1" thickTop="1" thickBot="1" x14ac:dyDescent="0.3">
      <c r="A37" s="29"/>
      <c r="B37" s="30"/>
      <c r="C37" s="33"/>
      <c r="D37" s="33"/>
      <c r="F37" s="33"/>
      <c r="G37" s="33"/>
      <c r="I37" s="6">
        <v>12</v>
      </c>
      <c r="J37" s="20">
        <v>103801</v>
      </c>
      <c r="K37" s="23">
        <v>109600</v>
      </c>
    </row>
    <row r="38" spans="1:11" ht="31.5" customHeight="1" thickBot="1" x14ac:dyDescent="0.35">
      <c r="A38" s="51" t="s">
        <v>33</v>
      </c>
      <c r="B38" s="52"/>
      <c r="C38" s="53">
        <f>SUM(D36+G36)</f>
        <v>0</v>
      </c>
      <c r="D38" s="53"/>
      <c r="E38" s="54" t="s">
        <v>34</v>
      </c>
      <c r="F38" s="54"/>
      <c r="G38" s="55"/>
      <c r="I38" s="1">
        <v>13</v>
      </c>
      <c r="J38" s="20">
        <v>109601</v>
      </c>
      <c r="K38" s="23">
        <v>115400</v>
      </c>
    </row>
    <row r="39" spans="1:11" ht="21" customHeight="1" x14ac:dyDescent="0.3">
      <c r="I39" s="6">
        <v>14</v>
      </c>
      <c r="J39" s="20">
        <v>115401</v>
      </c>
      <c r="K39" s="23">
        <v>121200</v>
      </c>
    </row>
    <row r="40" spans="1:11" ht="28.5" customHeight="1" x14ac:dyDescent="0.3">
      <c r="A40" s="34"/>
      <c r="B40" s="35"/>
      <c r="C40" s="56"/>
      <c r="D40" s="56"/>
      <c r="F40" s="57"/>
      <c r="G40" s="57"/>
      <c r="I40" s="1">
        <v>15</v>
      </c>
      <c r="J40" s="20">
        <v>121201</v>
      </c>
      <c r="K40" s="23">
        <v>127000</v>
      </c>
    </row>
    <row r="41" spans="1:11" ht="3" customHeight="1" x14ac:dyDescent="0.3">
      <c r="B41" s="35"/>
      <c r="I41" s="6">
        <v>16</v>
      </c>
      <c r="J41" s="20">
        <v>127001</v>
      </c>
      <c r="K41" s="23">
        <v>132800</v>
      </c>
    </row>
    <row r="42" spans="1:11" ht="24.75" customHeight="1" x14ac:dyDescent="0.3">
      <c r="A42" s="36"/>
      <c r="C42" s="49"/>
      <c r="D42" s="49"/>
      <c r="F42" s="49"/>
      <c r="G42" s="49"/>
      <c r="I42" s="1">
        <v>17</v>
      </c>
      <c r="J42" s="20">
        <v>132801</v>
      </c>
      <c r="K42" s="23">
        <v>138600</v>
      </c>
    </row>
    <row r="43" spans="1:11" ht="12.75" customHeight="1" x14ac:dyDescent="0.3">
      <c r="C43" s="47"/>
      <c r="D43" s="47"/>
      <c r="E43" s="18"/>
      <c r="F43" s="48"/>
      <c r="G43" s="48"/>
      <c r="I43" s="6">
        <v>18</v>
      </c>
      <c r="J43" s="20">
        <v>138601</v>
      </c>
      <c r="K43" s="23">
        <v>144400</v>
      </c>
    </row>
    <row r="44" spans="1:11" s="6" customFormat="1" ht="50.25" customHeight="1" x14ac:dyDescent="0.3">
      <c r="A44" s="58" t="s">
        <v>35</v>
      </c>
      <c r="B44" s="58"/>
      <c r="C44" s="58"/>
      <c r="D44" s="58"/>
      <c r="E44" s="58"/>
      <c r="F44" s="58"/>
      <c r="G44" s="58"/>
      <c r="J44" s="37"/>
      <c r="K44" s="38"/>
    </row>
    <row r="45" spans="1:11" s="6" customFormat="1" ht="18.75" customHeight="1" x14ac:dyDescent="0.3">
      <c r="A45" s="1"/>
      <c r="B45" s="1"/>
      <c r="C45" s="49"/>
      <c r="D45" s="49"/>
      <c r="E45" s="1"/>
      <c r="F45" s="49"/>
      <c r="G45" s="49"/>
      <c r="J45" s="37"/>
      <c r="K45" s="38"/>
    </row>
    <row r="46" spans="1:11" s="6" customFormat="1" ht="18.75" customHeight="1" x14ac:dyDescent="0.3">
      <c r="A46" s="1"/>
      <c r="B46" s="1"/>
      <c r="C46" s="47"/>
      <c r="D46" s="47"/>
      <c r="E46" s="18"/>
      <c r="F46" s="48"/>
      <c r="G46" s="48"/>
      <c r="J46" s="37"/>
      <c r="K46" s="38"/>
    </row>
    <row r="47" spans="1:11" s="6" customFormat="1" ht="18.75" customHeight="1" x14ac:dyDescent="0.3">
      <c r="A47" s="36"/>
      <c r="B47" s="1"/>
      <c r="C47" s="49"/>
      <c r="D47" s="49"/>
      <c r="E47" s="1"/>
      <c r="F47" s="49"/>
      <c r="G47" s="49"/>
      <c r="J47" s="37"/>
      <c r="K47" s="38"/>
    </row>
    <row r="48" spans="1:11" s="6" customFormat="1" ht="18.75" customHeight="1" x14ac:dyDescent="0.3">
      <c r="A48" s="39"/>
      <c r="C48" s="22"/>
      <c r="D48" s="22"/>
      <c r="F48" s="22"/>
      <c r="G48" s="22"/>
      <c r="J48" s="37"/>
      <c r="K48" s="38"/>
    </row>
    <row r="49" spans="1:11" s="6" customFormat="1" ht="18.75" customHeight="1" x14ac:dyDescent="0.3">
      <c r="A49" s="39"/>
      <c r="C49" s="22"/>
      <c r="D49" s="22"/>
      <c r="F49" s="22"/>
      <c r="G49" s="22"/>
      <c r="J49" s="37"/>
      <c r="K49" s="38"/>
    </row>
    <row r="50" spans="1:11" s="6" customFormat="1" ht="18.75" customHeight="1" x14ac:dyDescent="0.3">
      <c r="A50" s="24"/>
      <c r="C50" s="22"/>
      <c r="D50" s="22"/>
      <c r="F50" s="22"/>
      <c r="G50" s="22"/>
      <c r="J50" s="2"/>
      <c r="K50" s="2"/>
    </row>
    <row r="51" spans="1:11" s="6" customFormat="1" ht="18.75" customHeight="1" x14ac:dyDescent="0.3">
      <c r="A51" s="29"/>
      <c r="B51" s="30"/>
      <c r="C51" s="40"/>
      <c r="D51" s="41"/>
      <c r="F51" s="40"/>
      <c r="G51" s="41"/>
      <c r="J51" s="2"/>
      <c r="K51" s="2"/>
    </row>
    <row r="52" spans="1:11" s="6" customFormat="1" ht="18.75" customHeight="1" x14ac:dyDescent="0.3">
      <c r="A52" s="29"/>
      <c r="B52" s="30"/>
      <c r="C52" s="33"/>
      <c r="D52" s="33"/>
      <c r="F52" s="33"/>
      <c r="G52" s="33"/>
      <c r="J52" s="2"/>
      <c r="K52" s="2"/>
    </row>
    <row r="53" spans="1:11" ht="18.75" customHeight="1" x14ac:dyDescent="0.3">
      <c r="B53" s="42"/>
      <c r="C53" s="50"/>
      <c r="D53" s="50"/>
      <c r="E53" s="43"/>
      <c r="F53" s="41"/>
      <c r="G53" s="41"/>
    </row>
  </sheetData>
  <sheetProtection sheet="1" formatCells="0" formatColumns="0" formatRows="0" insertColumns="0" insertRows="0" insertHyperlinks="0" deleteColumns="0" deleteRows="0" selectLockedCells="1" sort="0" autoFilter="0" pivotTables="0"/>
  <protectedRanges>
    <protectedRange sqref="C11" name="Année scolaire"/>
    <protectedRange sqref="C48:C50 F48:F50 F33:F35 C33:C35 F27:F31 C27:C31" name="Tarifs"/>
  </protectedRanges>
  <mergeCells count="37">
    <mergeCell ref="C13:G13"/>
    <mergeCell ref="A1:G1"/>
    <mergeCell ref="A2:G2"/>
    <mergeCell ref="A7:G7"/>
    <mergeCell ref="A8:G8"/>
    <mergeCell ref="D11:F11"/>
    <mergeCell ref="C15:D15"/>
    <mergeCell ref="F15:G15"/>
    <mergeCell ref="C16:D16"/>
    <mergeCell ref="F16:G16"/>
    <mergeCell ref="C17:D17"/>
    <mergeCell ref="F17:G17"/>
    <mergeCell ref="A19:G19"/>
    <mergeCell ref="C21:G21"/>
    <mergeCell ref="C22:G22"/>
    <mergeCell ref="A24:B25"/>
    <mergeCell ref="C24:D24"/>
    <mergeCell ref="F24:G24"/>
    <mergeCell ref="C25:D25"/>
    <mergeCell ref="F25:G25"/>
    <mergeCell ref="C45:D45"/>
    <mergeCell ref="F45:G45"/>
    <mergeCell ref="A38:B38"/>
    <mergeCell ref="C38:D38"/>
    <mergeCell ref="E38:G38"/>
    <mergeCell ref="C40:D40"/>
    <mergeCell ref="F40:G40"/>
    <mergeCell ref="C42:D42"/>
    <mergeCell ref="F42:G42"/>
    <mergeCell ref="C43:D43"/>
    <mergeCell ref="F43:G43"/>
    <mergeCell ref="A44:G44"/>
    <mergeCell ref="C46:D46"/>
    <mergeCell ref="F46:G46"/>
    <mergeCell ref="C47:D47"/>
    <mergeCell ref="F47:G47"/>
    <mergeCell ref="C53:D53"/>
  </mergeCells>
  <phoneticPr fontId="22" type="noConversion"/>
  <pageMargins left="0.25" right="0.25" top="0.75" bottom="0.25" header="0.3" footer="0.3"/>
  <pageSetup paperSize="9" scale="92"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Salariés et rentiers</vt:lpstr>
      <vt:lpstr>'Salariés et rentiers'!Zone_d_impression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Communale</dc:creator>
  <cp:lastModifiedBy>aes</cp:lastModifiedBy>
  <cp:lastPrinted>2023-02-06T07:02:38Z</cp:lastPrinted>
  <dcterms:created xsi:type="dcterms:W3CDTF">2018-09-20T12:15:53Z</dcterms:created>
  <dcterms:modified xsi:type="dcterms:W3CDTF">2023-03-28T11:34:17Z</dcterms:modified>
</cp:coreProperties>
</file>